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31" windowWidth="15480" windowHeight="38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<sst xmlns="http://schemas.openxmlformats.org/spreadsheetml/2006/main" count="1453" uniqueCount="727">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</sst>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98">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71186</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18380</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909</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392</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2052</v>
      </c>
      <c r="K16" s="12">
        <v>2545</v>
      </c>
      <c r="L16" s="18">
        <f>SUM(K19:K21)</f>
        <v>15353</v>
      </c>
      <c r="M16" s="12">
        <v>3696</v>
      </c>
      <c r="N16" s="18">
        <f>SUM(M19:M21)</f>
        <v>24294</v>
      </c>
      <c r="O16" s="13">
        <v>1860</v>
      </c>
      <c r="P16" s="18">
        <f>SUM(O19:O21)</f>
        <v>12845</v>
      </c>
      <c r="Q16" s="13">
        <v>781</v>
      </c>
      <c r="R16" s="18">
        <f>SUM(Q19:Q21)</f>
        <v>5359</v>
      </c>
      <c r="S16" s="13">
        <v>306</v>
      </c>
      <c r="T16" s="18">
        <f>SUM(S19:S21)</f>
        <v>1924</v>
      </c>
      <c r="U16" s="13">
        <v>133</v>
      </c>
      <c r="V16" s="18">
        <f>SUM(U19:U21)</f>
        <v>907</v>
      </c>
      <c r="W16" s="13">
        <v>54</v>
      </c>
      <c r="X16" s="18">
        <f>SUM(W19:W21)</f>
        <v>380</v>
      </c>
      <c r="Y16" s="13">
        <v>84</v>
      </c>
      <c r="Z16" s="18">
        <f>SUM(Y19:Y21)</f>
        <v>528</v>
      </c>
      <c r="AA16" s="132"/>
    </row>
    <row r="17" spans="1:27" ht="22.5">
      <c r="A17" s="155"/>
      <c r="B17" s="132"/>
      <c r="C17" s="118"/>
      <c r="D17" s="150"/>
      <c r="E17" s="124"/>
      <c r="F17" s="11" t="s">
        <v>14</v>
      </c>
      <c r="G17" s="49" t="s">
        <v>582</v>
      </c>
      <c r="H17" s="25" t="s">
        <v>64</v>
      </c>
      <c r="I17" s="43">
        <v>422</v>
      </c>
      <c r="J17" s="22" t="s">
        <v>83</v>
      </c>
      <c r="K17" s="12">
        <v>316</v>
      </c>
      <c r="L17" s="22" t="s">
        <v>85</v>
      </c>
      <c r="M17" s="12">
        <v>193</v>
      </c>
      <c r="N17" s="22" t="s">
        <v>95</v>
      </c>
      <c r="O17" s="13">
        <v>73</v>
      </c>
      <c r="P17" s="22" t="s">
        <v>96</v>
      </c>
      <c r="Q17" s="13">
        <v>18</v>
      </c>
      <c r="R17" s="22" t="s">
        <v>97</v>
      </c>
      <c r="S17" s="13">
        <v>5</v>
      </c>
      <c r="T17" s="22" t="s">
        <v>98</v>
      </c>
      <c r="U17" s="13">
        <v>0</v>
      </c>
      <c r="V17" s="22" t="s">
        <v>99</v>
      </c>
      <c r="W17" s="13">
        <v>3</v>
      </c>
      <c r="X17" s="22" t="s">
        <v>100</v>
      </c>
      <c r="Y17" s="13">
        <v>4</v>
      </c>
      <c r="Z17" s="22" t="s">
        <v>94</v>
      </c>
      <c r="AA17" s="132"/>
    </row>
    <row r="18" spans="1:27" ht="22.5">
      <c r="A18" s="155"/>
      <c r="B18" s="132"/>
      <c r="C18" s="118"/>
      <c r="D18" s="150"/>
      <c r="E18" s="124"/>
      <c r="F18" s="11" t="s">
        <v>15</v>
      </c>
      <c r="G18" s="49" t="s">
        <v>582</v>
      </c>
      <c r="H18" s="25" t="s">
        <v>65</v>
      </c>
      <c r="I18" s="43">
        <v>594</v>
      </c>
      <c r="J18" s="18">
        <f>(I15-1)*I16+I15*(I17+I18)</f>
        <v>1016</v>
      </c>
      <c r="K18" s="12">
        <v>450</v>
      </c>
      <c r="L18" s="18">
        <f>(K15-1)*K16+K15*(K17+K18)</f>
        <v>4077</v>
      </c>
      <c r="M18" s="12">
        <v>199</v>
      </c>
      <c r="N18" s="18">
        <f>(M15-1)*M16+M15*(M17+M18)</f>
        <v>8568</v>
      </c>
      <c r="O18" s="13">
        <v>72</v>
      </c>
      <c r="P18" s="18">
        <f>(O15-1)*O16+O15*(O17+O18)</f>
        <v>6160</v>
      </c>
      <c r="Q18" s="13">
        <v>12</v>
      </c>
      <c r="R18" s="18">
        <f>(Q15-1)*Q16+Q15*(Q17+Q18)</f>
        <v>3274</v>
      </c>
      <c r="S18" s="13">
        <v>6</v>
      </c>
      <c r="T18" s="18">
        <f>(S15-1)*S16+S15*(S17+S18)</f>
        <v>1596</v>
      </c>
      <c r="U18" s="13">
        <v>2</v>
      </c>
      <c r="V18" s="18">
        <f>(U15-1)*U16+U15*(U17+U18)</f>
        <v>812</v>
      </c>
      <c r="W18" s="13">
        <v>0</v>
      </c>
      <c r="X18" s="18">
        <f>(W15-1)*W16+W15*(W17+W18)</f>
        <v>402</v>
      </c>
      <c r="Y18" s="13">
        <v>6</v>
      </c>
      <c r="Z18" s="18">
        <f>(Y15-1)*Y16+Y15*(Y17+Y18)</f>
        <v>762</v>
      </c>
      <c r="AA18" s="132"/>
    </row>
    <row r="19" spans="1:27" ht="22.5">
      <c r="A19" s="155"/>
      <c r="B19" s="132"/>
      <c r="C19" s="118"/>
      <c r="D19" s="150"/>
      <c r="E19" s="124"/>
      <c r="F19" s="11" t="s">
        <v>16</v>
      </c>
      <c r="G19" s="49" t="s">
        <v>581</v>
      </c>
      <c r="H19" s="41" t="s">
        <v>694</v>
      </c>
      <c r="I19" s="43">
        <v>0</v>
      </c>
      <c r="J19" s="22" t="s">
        <v>74</v>
      </c>
      <c r="K19" s="12">
        <v>12242</v>
      </c>
      <c r="L19" s="22" t="s">
        <v>75</v>
      </c>
      <c r="M19" s="12">
        <v>21177</v>
      </c>
      <c r="N19" s="22" t="s">
        <v>76</v>
      </c>
      <c r="O19" s="13">
        <v>11617</v>
      </c>
      <c r="P19" s="22" t="s">
        <v>77</v>
      </c>
      <c r="Q19" s="13">
        <v>4925</v>
      </c>
      <c r="R19" s="22" t="s">
        <v>78</v>
      </c>
      <c r="S19" s="13">
        <v>1850</v>
      </c>
      <c r="T19" s="22" t="s">
        <v>79</v>
      </c>
      <c r="U19" s="13">
        <v>891</v>
      </c>
      <c r="V19" s="22" t="s">
        <v>80</v>
      </c>
      <c r="W19" s="13">
        <v>319</v>
      </c>
      <c r="X19" s="22" t="s">
        <v>81</v>
      </c>
      <c r="Y19" s="13">
        <v>505</v>
      </c>
      <c r="Z19" s="22" t="s">
        <v>82</v>
      </c>
      <c r="AA19" s="132"/>
    </row>
    <row r="20" spans="1:27" ht="22.5">
      <c r="A20" s="155"/>
      <c r="B20" s="132"/>
      <c r="C20" s="118"/>
      <c r="D20" s="150"/>
      <c r="E20" s="124"/>
      <c r="F20" s="11" t="s">
        <v>19</v>
      </c>
      <c r="G20" s="49" t="s">
        <v>581</v>
      </c>
      <c r="H20" s="25" t="s">
        <v>66</v>
      </c>
      <c r="I20" s="43">
        <v>2052</v>
      </c>
      <c r="J20" s="28">
        <f>IF(J18=0,"",J16/J18)</f>
        <v>2.0196850393700787</v>
      </c>
      <c r="K20" s="12">
        <v>2033</v>
      </c>
      <c r="L20" s="28">
        <f>IF(L18=0,"",L16/L18)</f>
        <v>3.765759136620064</v>
      </c>
      <c r="M20" s="12">
        <v>1324</v>
      </c>
      <c r="N20" s="28">
        <f>IF(N18=0,"",N16/N18)</f>
        <v>2.835434173669468</v>
      </c>
      <c r="O20" s="13">
        <v>537</v>
      </c>
      <c r="P20" s="28">
        <f>IF(P18=0,"",P16/P18)</f>
        <v>2.085227272727273</v>
      </c>
      <c r="Q20" s="13">
        <v>148</v>
      </c>
      <c r="R20" s="28">
        <f>IF(R18=0,"",R16/R18)</f>
        <v>1.636835675015272</v>
      </c>
      <c r="S20" s="13">
        <v>47</v>
      </c>
      <c r="T20" s="28">
        <f>IF(T18=0,"",T16/T18)</f>
        <v>1.205513784461153</v>
      </c>
      <c r="U20" s="13">
        <v>0</v>
      </c>
      <c r="V20" s="28">
        <f>IF(V18=0,"",V16/V18)</f>
        <v>1.1169950738916257</v>
      </c>
      <c r="W20" s="13">
        <v>17</v>
      </c>
      <c r="X20" s="28">
        <f>IF(X18=0,"",X16/X18)</f>
        <v>0.945273631840796</v>
      </c>
      <c r="Y20" s="13">
        <v>23</v>
      </c>
      <c r="Z20" s="28">
        <f>IF(Z18=0,"",Z16/Z18)</f>
        <v>0.6929133858267716</v>
      </c>
      <c r="AA20" s="132"/>
    </row>
    <row r="21" spans="1:27" ht="22.5">
      <c r="A21" s="155"/>
      <c r="B21" s="132"/>
      <c r="C21" s="118"/>
      <c r="D21" s="150"/>
      <c r="E21" s="124"/>
      <c r="F21" s="11" t="s">
        <v>17</v>
      </c>
      <c r="G21" s="49" t="s">
        <v>581</v>
      </c>
      <c r="H21" s="41" t="s">
        <v>695</v>
      </c>
      <c r="I21" s="43">
        <v>0</v>
      </c>
      <c r="J21" s="29">
        <f>IF(J20&gt;3,100*J16/($I$22-($I$23+$I$24)),0)</f>
        <v>0</v>
      </c>
      <c r="K21" s="14">
        <v>1078</v>
      </c>
      <c r="L21" s="29">
        <f>IF(L20&gt;3,100*L16/($I$22-($I$23+$I$24)),0)</f>
        <v>22.40169256584227</v>
      </c>
      <c r="M21" s="14">
        <v>1793</v>
      </c>
      <c r="N21" s="29">
        <f>IF(N20&gt;3,100*N16/($I$22-($I$23+$I$24)),0)</f>
        <v>0</v>
      </c>
      <c r="O21" s="20">
        <v>691</v>
      </c>
      <c r="P21" s="29">
        <f>IF(P20&gt;3,100*P16/($I$22-($I$23+$I$24)),0)</f>
        <v>0</v>
      </c>
      <c r="Q21" s="20">
        <v>286</v>
      </c>
      <c r="R21" s="29">
        <f>IF(R20&gt;3,100*R16/($I$22-($I$23+$I$24)),0)</f>
        <v>0</v>
      </c>
      <c r="S21" s="20">
        <v>27</v>
      </c>
      <c r="T21" s="29">
        <f>IF(T20&gt;3,100*T16/($I$22-($I$23+$I$24)),0)</f>
        <v>0</v>
      </c>
      <c r="U21" s="20">
        <v>16</v>
      </c>
      <c r="V21" s="29">
        <f>IF(V20&gt;3,100*V16/($I$22-($I$23+$I$24)),0)</f>
        <v>0</v>
      </c>
      <c r="W21" s="20">
        <v>44</v>
      </c>
      <c r="X21" s="29">
        <f>IF(X20&gt;3,100*X16/($I$22-($I$23+$I$24)),0)</f>
        <v>0</v>
      </c>
      <c r="Y21" s="20">
        <v>0</v>
      </c>
      <c r="Z21" s="29">
        <f>IF(Z20&gt;3,100*Z16/($I$22-($I$23+$I$24)),0)</f>
        <v>0</v>
      </c>
      <c r="AA21" s="132"/>
    </row>
    <row r="22" spans="1:27" ht="11.25">
      <c r="A22" s="155"/>
      <c r="B22" s="132"/>
      <c r="C22" s="118"/>
      <c r="D22" s="150"/>
      <c r="E22" s="124"/>
      <c r="F22" s="11" t="s">
        <v>3</v>
      </c>
      <c r="G22" s="50" t="s">
        <v>581</v>
      </c>
      <c r="H22" s="26" t="s">
        <v>10</v>
      </c>
      <c r="I22" s="65">
        <f>IF(I11="","",+I11)</f>
        <v>71186</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2633</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18</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771</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71186</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2305</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2584</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1212</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1526</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2233</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71186</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1080</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71186</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7969</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357</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73</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10623</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50</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71186</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0.02</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73.53</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12.94</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84.472049689441</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15.527950310559005</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19726</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19144</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12809</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15827</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21</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15</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2724</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3289</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1400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1674</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1324</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1615</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2695737</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2595.1636851568596</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18068</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200</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1.1069293779056897</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72517.076</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58566</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63978</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74043</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4629</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4644</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5178</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1556</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2622</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819</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975</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167</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280</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150</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71186</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33284</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11640</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11312</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68.95805792573007</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74043</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2595.1636851568596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1.1069293779056897</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1.1069293779056897</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6.871881765979478</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7.023853004804315</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0.0168944099378882</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0.003105590062111801</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62.11229813664596</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11.417701863354036</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10.930683229813665</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2.0093167701863353</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65.00380614057346</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82.7382508233572</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47.281612706169824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52.718387293830176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37.242699856390615</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62.757300143609385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45.65217391304348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54.34782608695652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37.360178970917225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62.639821029082775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326.46379356139903</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34.97175820213916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33.98629972359092</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68.95805792573007</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3.8415959101421926</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3.639541641028754</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4.05355159722447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150</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27.246659321411418</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22.40169256584227</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98.88067827122138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10.776538384731692</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11.251041240169988</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2012-01-17T02:22:05Z</dcterms:modified>
  <cp:category/>
  <cp:version/>
  <cp:contentType/>
  <cp:contentStatus/>
</cp:coreProperties>
</file>